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35"/>
  </bookViews>
  <sheets>
    <sheet name="List1" sheetId="1" r:id="rId1"/>
    <sheet name="List2" sheetId="2" r:id="rId2"/>
    <sheet name="List3" sheetId="3" r:id="rId3"/>
  </sheets>
  <definedNames>
    <definedName name="Excel_BuiltIn_Print_Area" localSheetId="0">List1!$A$1:$F$193</definedName>
    <definedName name="_xlnm.Print_Area" localSheetId="0">List1!$A$2:$F$191</definedName>
  </definedNames>
  <calcPr calcId="124519"/>
</workbook>
</file>

<file path=xl/calcChain.xml><?xml version="1.0" encoding="utf-8"?>
<calcChain xmlns="http://schemas.openxmlformats.org/spreadsheetml/2006/main">
  <c r="F9" i="1"/>
  <c r="F12"/>
  <c r="F15"/>
  <c r="F23"/>
  <c r="F24"/>
  <c r="F25"/>
  <c r="F28"/>
  <c r="F31"/>
  <c r="F32"/>
  <c r="F33"/>
  <c r="F36"/>
  <c r="F39"/>
  <c r="F40"/>
  <c r="F41"/>
  <c r="F49"/>
  <c r="F52"/>
  <c r="F58" s="1"/>
  <c r="F56"/>
  <c r="F64"/>
  <c r="F67"/>
  <c r="F75"/>
  <c r="F77" s="1"/>
  <c r="F83"/>
  <c r="F85"/>
  <c r="F86"/>
  <c r="F92"/>
  <c r="F93"/>
  <c r="F94"/>
  <c r="F95"/>
  <c r="F96"/>
  <c r="F97"/>
  <c r="F98"/>
  <c r="F99"/>
  <c r="F101"/>
  <c r="F102"/>
  <c r="F104"/>
  <c r="F105"/>
  <c r="F107"/>
  <c r="F108"/>
  <c r="F121"/>
  <c r="F123" s="1"/>
  <c r="F129"/>
  <c r="F132"/>
  <c r="F133"/>
  <c r="F141"/>
  <c r="F143" s="1"/>
  <c r="F149"/>
  <c r="F152"/>
  <c r="F160"/>
  <c r="F161"/>
  <c r="F162"/>
  <c r="F163"/>
  <c r="F164"/>
  <c r="F165"/>
  <c r="F168"/>
  <c r="F169"/>
  <c r="F170"/>
  <c r="F171"/>
  <c r="F172"/>
  <c r="F173"/>
  <c r="F174"/>
  <c r="F175"/>
  <c r="F176"/>
  <c r="F177"/>
  <c r="F178"/>
  <c r="F179"/>
  <c r="F180"/>
  <c r="F181"/>
  <c r="F182"/>
  <c r="F183" l="1"/>
  <c r="F154"/>
  <c r="F135"/>
  <c r="F114"/>
  <c r="F88"/>
  <c r="F69"/>
  <c r="F43"/>
  <c r="F17"/>
  <c r="F187" l="1"/>
  <c r="F189" s="1"/>
  <c r="F191" l="1"/>
</calcChain>
</file>

<file path=xl/sharedStrings.xml><?xml version="1.0" encoding="utf-8"?>
<sst xmlns="http://schemas.openxmlformats.org/spreadsheetml/2006/main" count="188" uniqueCount="133">
  <si>
    <t>Red.br.</t>
  </si>
  <si>
    <t>Opis radova</t>
  </si>
  <si>
    <t>Jed.mjera</t>
  </si>
  <si>
    <t>Količina</t>
  </si>
  <si>
    <t>Jed. cijena</t>
  </si>
  <si>
    <t>Ukupna cijena</t>
  </si>
  <si>
    <t>1. RUŠENJA</t>
  </si>
  <si>
    <t>1.1.</t>
  </si>
  <si>
    <t>Kompletno skidanje postojećeg pokrova, letvi, te limarije. Uključeno odvoz na deponij.</t>
  </si>
  <si>
    <t>komplet</t>
  </si>
  <si>
    <t>1.2.</t>
  </si>
  <si>
    <t>Probijanje otvora u zidovima za nova vrata i prozore te odvoz šute na deponij. U cijenu uključena izrada vertikalnih serklaža iznad novonastalih otvora.</t>
  </si>
  <si>
    <t>- probijanje otvora</t>
  </si>
  <si>
    <t>m2</t>
  </si>
  <si>
    <t>1.3.</t>
  </si>
  <si>
    <t>Demontaža starih prozora i vratiju te odvoz na deponij.</t>
  </si>
  <si>
    <t>kom</t>
  </si>
  <si>
    <t>Rušenja ukupno:</t>
  </si>
  <si>
    <t>2. BETONSKI I ARMIRANOBETONSKI RADOVI</t>
  </si>
  <si>
    <t>2.1.</t>
  </si>
  <si>
    <t>Izrada armirano betonskog trakastog temelja.</t>
  </si>
  <si>
    <t>- beton C 25/30, vibrirani s ugradnjom, pumpani</t>
  </si>
  <si>
    <t>m3</t>
  </si>
  <si>
    <t>- armatura sa savijanjem i rezanjem, te prijevoz</t>
  </si>
  <si>
    <t>kg</t>
  </si>
  <si>
    <t>- dvostrana oplata</t>
  </si>
  <si>
    <t>2.2.</t>
  </si>
  <si>
    <t>Zatrpavanje između temelja kamenom.</t>
  </si>
  <si>
    <t>2.3.</t>
  </si>
  <si>
    <t>Izrada AB ploče d=15 cm iznad novog temelja.</t>
  </si>
  <si>
    <t>- jednostrana oplata</t>
  </si>
  <si>
    <t>2.4.</t>
  </si>
  <si>
    <t>Izrada ab nadvoja iznad probijenih otvora za nove prozore i vrata dimenzija 30/30 cm.</t>
  </si>
  <si>
    <t>m1</t>
  </si>
  <si>
    <t>2.5.</t>
  </si>
  <si>
    <t>Izrada armirano betonskih ulaznih stepenica, stepenica za kuhinju i rampe za osobe s invaliditetom.</t>
  </si>
  <si>
    <t>- oplata</t>
  </si>
  <si>
    <t>Betonski i armiranobetonski radovi ukupno:</t>
  </si>
  <si>
    <t>3. TESARSKI RADOVI</t>
  </si>
  <si>
    <t>3.1.</t>
  </si>
  <si>
    <t>Skidanje starih vanjskih nosivih drvenih greda, te dobava, obrada i postava novih dimenzija 16/16 cm, duljine 8,0 m.</t>
  </si>
  <si>
    <t>3.2.</t>
  </si>
  <si>
    <t>Popravak i ravnanje postojećih nosivih greda sa daskama. Na grede se postavlja OSB ploča 12 mm U+P, brodski pod na podglede krova (30% ukupne površine krova), krovna folija, letvanje krova, novi crijep, sljemenjaci, sljemena traka i zaštitna mrežica.</t>
  </si>
  <si>
    <t>3.3.</t>
  </si>
  <si>
    <t>Izrada drvene konstrukcije iznad prostorije za skladišni prostor. Konstrukcija se sastoji od drvenih nosača 5x4 cm na koje se postavljaju OSB ploče 12 mm U+P.</t>
  </si>
  <si>
    <t>U cijenu ulazi postava 0,1 m3 drvenih nosača,14 m2 navedenih OSB ploča te sav potreban pričvrsni pribor.</t>
  </si>
  <si>
    <t>Tesarski radovi ukupno:</t>
  </si>
  <si>
    <t>4. ZIDARSKI RADOVI</t>
  </si>
  <si>
    <t>4.1.</t>
  </si>
  <si>
    <t>Zidanje pregradnih zidova od šuplje opeke d=20 cm. U cijenu uključena dobava šuplje opeke te zidanje mortom.</t>
  </si>
  <si>
    <t>4.2.</t>
  </si>
  <si>
    <t>Strojno žbukanje prizemlja vapneno cementnom žbukom.</t>
  </si>
  <si>
    <t>Zidarski radovi ukupno:</t>
  </si>
  <si>
    <t>5. GIPSKARTONSKI RADOVI</t>
  </si>
  <si>
    <t>5.1.</t>
  </si>
  <si>
    <t>Izvedba spuštenog stropa od gipskartonskih ploča. U cijenu ulazi  brušenje i bandažiranje spojeva ,postava pvc folije i toplinske izolacije (mineralna vuna debljine 16 cm ).</t>
  </si>
  <si>
    <t>Gipskartonski radovi ukupno:</t>
  </si>
  <si>
    <t>6. LIMARSKI RADOVI</t>
  </si>
  <si>
    <t>6.1.</t>
  </si>
  <si>
    <t>Izrada krovne limarije od lima u boji po izboru investitora: žlijebovi, izljevne cijevi, bočni zaštitni lim razvijene širine 33 cm, kuke za žlijeb.</t>
  </si>
  <si>
    <t>6.2.</t>
  </si>
  <si>
    <t>Izrada i montaža limenih klupčica uz nove prozore.</t>
  </si>
  <si>
    <t>Limarski radovi ukupno:</t>
  </si>
  <si>
    <t>7. STOLARSKI RADOVI</t>
  </si>
  <si>
    <t>Dobava i postava novih PVC prozora i vrata do konačnosti (obrada špaleta oko novopostavljenih PVC prozora i vrata):</t>
  </si>
  <si>
    <t>7.1.</t>
  </si>
  <si>
    <t>Pvc Prozor 1K 2000 x1200 mm, BOJA: bijela; PROFIL: Aluplast IDEAL 5000 (okvir:80mm, krilo 77mm, Letvica za staklo: 40/50mm, podštok), ISPUNA: LOW-E 4-14-4F-14-4 Low-E+argon, Ug=0,6 W7m2K Rw=32 dB; OKOV:Multi-Matic PZO-K Standard, ŽALUZINA: 25 MM; KUTNI NOSAČ; Toplinski koef.: 1,23 W/m2K.</t>
  </si>
  <si>
    <t>7.2.</t>
  </si>
  <si>
    <t xml:space="preserve">Kao st. 7.1., samo prozor veličine 1000 x 1200 mm.       </t>
  </si>
  <si>
    <t>7.3.</t>
  </si>
  <si>
    <t xml:space="preserve">Kao st. 7.1., samo prozor veličine 800 x 600 mm.       </t>
  </si>
  <si>
    <t>7.4.</t>
  </si>
  <si>
    <t>Pvc Vrata 1K 900x2200mm; PROFIL: Aluplast IDEAL 4000 (okvir:80mm, krilo 120mm, Letvica za staklo:40/50mm, prag za vrata ID4000/5000), BOJA: Bijela; ISPUNA: 1) PVC 40mm-bijela 2) LOW-E 4-14-4F-14-4 Low-E+argon, Ug=0,6 W7m2K Rw=32 dB, OKOV: zaokretna vrata-GTS,ZTS,ZTF brave(bijela)- Brava GTS45/92-Cilindar 45/50-kvaka bijela,                       Toplinski koef.: 1,18 W/m2K</t>
  </si>
  <si>
    <t>7.5.</t>
  </si>
  <si>
    <t xml:space="preserve">Kao st. 7.4., samo vrata veličine 1350 x 2200 mm.       </t>
  </si>
  <si>
    <t>7.6.</t>
  </si>
  <si>
    <t>Dobava i ugradnja unutarnjih drvenih vrata i prozora sa štokom i svim potrebnim materijalom.</t>
  </si>
  <si>
    <t>- klizni prozor 200x100</t>
  </si>
  <si>
    <t>- vrata 90x210</t>
  </si>
  <si>
    <t>Stolarski radovi ukupno:</t>
  </si>
  <si>
    <t>8. BRAVARSKI RADOVI</t>
  </si>
  <si>
    <t>8.1.</t>
  </si>
  <si>
    <t xml:space="preserve">Dobava, izrada i montaža inox ograde stepeništa i rampe za osobe sa ivaliditetom. Visina ograde je 1,00 m, rukohvati i vertikale iz inox­a fi 50 mm. </t>
  </si>
  <si>
    <t>Ograda se sastoji od gornjeg rukohvata i jedne poprečne cijevi paralelne sa gornjim rukohvatom na polovici vertikale te vertikalama u rasponu od 1 m.</t>
  </si>
  <si>
    <t>Bravarski radovi ukupno:</t>
  </si>
  <si>
    <t>9. KERAMIČARSKI RADOVI</t>
  </si>
  <si>
    <t>9.1.</t>
  </si>
  <si>
    <t>Opločenje podova podnim keramičkim pločicama I klase, vrste, veličine i boje po izboru investitora. Pločice polagati u visokokvalitetno fleksibilno ljepilo, te zapuniti visokokvalitetnom masom za fugiranje. Uključen sav potrebni dodatni materijal.</t>
  </si>
  <si>
    <t>- unutarnje podne i zidne pločice sa soklom</t>
  </si>
  <si>
    <t>9.2.</t>
  </si>
  <si>
    <t>Kao st. 6.1., samo vanjske protuklizne pločice.</t>
  </si>
  <si>
    <t>- vanjske pločice podesta stepeništa i rampi</t>
  </si>
  <si>
    <t>- vanjske pločice na gazištima stepenica</t>
  </si>
  <si>
    <t>Keramičarski radovi ukupno:</t>
  </si>
  <si>
    <t>10. SOBOSLIKARSKI RADOVI</t>
  </si>
  <si>
    <t>10.1.</t>
  </si>
  <si>
    <t>Soboslikarski radovi: gletanje ožbukanih zidova i knaufa, impregnacija te bojanje u dva sloja.</t>
  </si>
  <si>
    <t>Soboslikarski radovi ukupno:</t>
  </si>
  <si>
    <t>11. FASADERSKI RADOVI</t>
  </si>
  <si>
    <t>11.1.</t>
  </si>
  <si>
    <t>Dobava i postava skele za izradu termoizolacije zidova, te skele za izradu pregradnih zidova.</t>
  </si>
  <si>
    <t>11.2.</t>
  </si>
  <si>
    <t>Dobava i izrada termoizolacije zidova ekspandiranim polistirenom (EPS) debljine 10 cm. U cijenu je uključen sav dodatni materijal  i priprema: mrežica, ljepilo, tiple, kutne lajsne te završni silikatni sloj u boji po želji investitora.</t>
  </si>
  <si>
    <t>Fasaderski radovi ukupno:</t>
  </si>
  <si>
    <t>12. INSTALATERSKI RADOVI</t>
  </si>
  <si>
    <t>12.1.</t>
  </si>
  <si>
    <t>Električarski radovi: izrada nove instalacije sa finom montažom i rasvijetnim tijelima te novom razvodnom pločom( automatski osigurači, fidova sklopka)  do konačnosti.</t>
  </si>
  <si>
    <t>- izrada elektroinstalacije sa svom potrebnom opremom</t>
  </si>
  <si>
    <t>- razvodni ormar (1 fidova sklopka + 6 automatskih osigurača)</t>
  </si>
  <si>
    <t xml:space="preserve">- priključna mijesta za utičnice, prekidače i rasvjetna tijela </t>
  </si>
  <si>
    <t>- dobava i postava utičnice</t>
  </si>
  <si>
    <t>- dobava i postava duplih prekidača</t>
  </si>
  <si>
    <t>- dobava i postava rasvjetnih tijela</t>
  </si>
  <si>
    <t>12.2.</t>
  </si>
  <si>
    <t>Vodovod i kanalizacija za kuhinju i sanitarni čvor sa finom montažom svih potrebnih elemenata i opreme do konačnosti.</t>
  </si>
  <si>
    <t xml:space="preserve">- izrada instalacije hladne i tople vode </t>
  </si>
  <si>
    <r>
      <t xml:space="preserve">- izrada odvodne instalacije fi </t>
    </r>
    <r>
      <rPr>
        <sz val="10"/>
        <rFont val="Calibri"/>
        <family val="2"/>
        <charset val="238"/>
      </rPr>
      <t>50</t>
    </r>
  </si>
  <si>
    <r>
      <t xml:space="preserve">- izrada odvodne instalacije fi </t>
    </r>
    <r>
      <rPr>
        <sz val="10"/>
        <rFont val="Calibri"/>
        <family val="2"/>
        <charset val="238"/>
      </rPr>
      <t>110</t>
    </r>
  </si>
  <si>
    <t>- podni sifon</t>
  </si>
  <si>
    <t xml:space="preserve">- WC kotlić+ventil+crijevo </t>
  </si>
  <si>
    <t>- pisoar</t>
  </si>
  <si>
    <t>- umivaonik</t>
  </si>
  <si>
    <t>- pipa miješalica T+H voda</t>
  </si>
  <si>
    <t>- WC školjka</t>
  </si>
  <si>
    <t>- WC daska za školjku</t>
  </si>
  <si>
    <t>- držač za WC papir</t>
  </si>
  <si>
    <t>- držač za ručnik</t>
  </si>
  <si>
    <t>- držač za tekući sapun</t>
  </si>
  <si>
    <t>- četka za pranje WC-a</t>
  </si>
  <si>
    <t>Instalaterski radovi ukupno:</t>
  </si>
  <si>
    <t>UKUPNO (bez PDV):</t>
  </si>
  <si>
    <t>PDV 25%</t>
  </si>
  <si>
    <t>SVEUKUPNO: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</si>
</sst>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38"/>
    </font>
    <font>
      <sz val="10"/>
      <name val="Geneva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Geneva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/>
    <xf numFmtId="49" fontId="3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/>
    <xf numFmtId="4" fontId="5" fillId="0" borderId="2" xfId="0" applyNumberFormat="1" applyFont="1" applyFill="1" applyBorder="1"/>
    <xf numFmtId="49" fontId="6" fillId="0" borderId="0" xfId="0" applyNumberFormat="1" applyFont="1" applyFill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0" borderId="0" xfId="0" applyFill="1"/>
    <xf numFmtId="49" fontId="2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/>
    <xf numFmtId="49" fontId="0" fillId="0" borderId="0" xfId="0" applyNumberFormat="1" applyFont="1" applyFill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0" xfId="0" applyNumberFormat="1" applyFont="1" applyFill="1" applyAlignment="1">
      <alignment horizontal="left" vertical="top" wrapText="1"/>
    </xf>
  </cellXfs>
  <cellStyles count="2">
    <cellStyle name="Normal_troškovnik obijekta A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0</xdr:rowOff>
    </xdr:from>
    <xdr:to>
      <xdr:col>5</xdr:col>
      <xdr:colOff>838200</xdr:colOff>
      <xdr:row>0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266825" y="0"/>
          <a:ext cx="52387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192"/>
  <sheetViews>
    <sheetView showZeros="0" tabSelected="1" view="pageBreakPreview" topLeftCell="A178" zoomScaleSheetLayoutView="100" workbookViewId="0">
      <selection activeCell="F119" sqref="F119"/>
    </sheetView>
  </sheetViews>
  <sheetFormatPr defaultColWidth="9" defaultRowHeight="12.75"/>
  <cols>
    <col min="1" max="1" width="10.5703125" style="1" customWidth="1"/>
    <col min="2" max="2" width="42.28515625" style="2" customWidth="1"/>
    <col min="3" max="3" width="9.28515625" style="3" customWidth="1"/>
    <col min="4" max="4" width="9.28515625" style="4" customWidth="1"/>
    <col min="5" max="6" width="13.5703125" style="4" customWidth="1"/>
    <col min="7" max="7" width="7.85546875" style="5" customWidth="1"/>
    <col min="8" max="16384" width="9" style="5"/>
  </cols>
  <sheetData>
    <row r="4" spans="1:6">
      <c r="A4" s="1" t="s">
        <v>0</v>
      </c>
      <c r="B4" s="2" t="s">
        <v>1</v>
      </c>
      <c r="C4" s="3" t="s">
        <v>2</v>
      </c>
      <c r="D4" s="4" t="s">
        <v>3</v>
      </c>
      <c r="E4" s="4" t="s">
        <v>4</v>
      </c>
      <c r="F4" s="4" t="s">
        <v>5</v>
      </c>
    </row>
    <row r="6" spans="1:6">
      <c r="B6" s="6" t="s">
        <v>6</v>
      </c>
    </row>
    <row r="7" spans="1:6">
      <c r="C7" s="7"/>
    </row>
    <row r="8" spans="1:6" ht="25.5">
      <c r="A8" s="1" t="s">
        <v>7</v>
      </c>
      <c r="B8" s="8" t="s">
        <v>8</v>
      </c>
      <c r="C8" s="7"/>
    </row>
    <row r="9" spans="1:6">
      <c r="B9" s="8"/>
      <c r="C9" s="7" t="s">
        <v>9</v>
      </c>
      <c r="D9" s="4">
        <v>1</v>
      </c>
      <c r="F9" s="4">
        <f>D9*E9</f>
        <v>0</v>
      </c>
    </row>
    <row r="10" spans="1:6">
      <c r="C10" s="7"/>
    </row>
    <row r="11" spans="1:6" ht="51">
      <c r="A11" s="1" t="s">
        <v>10</v>
      </c>
      <c r="B11" s="8" t="s">
        <v>11</v>
      </c>
      <c r="C11" s="7"/>
    </row>
    <row r="12" spans="1:6">
      <c r="B12" s="2" t="s">
        <v>12</v>
      </c>
      <c r="C12" s="7" t="s">
        <v>13</v>
      </c>
      <c r="D12" s="4">
        <v>17</v>
      </c>
      <c r="F12" s="4">
        <f>D12*E12</f>
        <v>0</v>
      </c>
    </row>
    <row r="13" spans="1:6">
      <c r="C13" s="7"/>
    </row>
    <row r="14" spans="1:6" ht="25.5">
      <c r="A14" s="1" t="s">
        <v>14</v>
      </c>
      <c r="B14" s="8" t="s">
        <v>15</v>
      </c>
      <c r="C14" s="7"/>
    </row>
    <row r="15" spans="1:6">
      <c r="B15" s="2" t="s">
        <v>12</v>
      </c>
      <c r="C15" s="7" t="s">
        <v>16</v>
      </c>
      <c r="D15" s="4">
        <v>7</v>
      </c>
      <c r="F15" s="4">
        <f>D15*E15</f>
        <v>0</v>
      </c>
    </row>
    <row r="16" spans="1:6">
      <c r="C16" s="7"/>
    </row>
    <row r="17" spans="1:6">
      <c r="B17" s="9" t="s">
        <v>17</v>
      </c>
      <c r="C17" s="10"/>
      <c r="D17" s="11"/>
      <c r="E17" s="11"/>
      <c r="F17" s="12">
        <f>SUM(F7:F16)</f>
        <v>0</v>
      </c>
    </row>
    <row r="20" spans="1:6" ht="25.5">
      <c r="B20" s="6" t="s">
        <v>18</v>
      </c>
    </row>
    <row r="21" spans="1:6">
      <c r="C21" s="7"/>
    </row>
    <row r="22" spans="1:6">
      <c r="A22" s="1" t="s">
        <v>19</v>
      </c>
      <c r="B22" s="8" t="s">
        <v>20</v>
      </c>
      <c r="C22" s="7"/>
    </row>
    <row r="23" spans="1:6">
      <c r="B23" s="8" t="s">
        <v>21</v>
      </c>
      <c r="C23" s="7" t="s">
        <v>22</v>
      </c>
      <c r="D23" s="4">
        <v>11</v>
      </c>
      <c r="F23" s="4">
        <f>D23*E23</f>
        <v>0</v>
      </c>
    </row>
    <row r="24" spans="1:6">
      <c r="B24" s="8" t="s">
        <v>23</v>
      </c>
      <c r="C24" s="7" t="s">
        <v>24</v>
      </c>
      <c r="D24" s="4">
        <v>1430</v>
      </c>
      <c r="F24" s="4">
        <f>D24*E24</f>
        <v>0</v>
      </c>
    </row>
    <row r="25" spans="1:6">
      <c r="B25" s="2" t="s">
        <v>25</v>
      </c>
      <c r="C25" s="7" t="s">
        <v>13</v>
      </c>
      <c r="D25" s="4">
        <v>31</v>
      </c>
      <c r="F25" s="4">
        <f>D25*E25</f>
        <v>0</v>
      </c>
    </row>
    <row r="26" spans="1:6">
      <c r="C26" s="7"/>
    </row>
    <row r="27" spans="1:6">
      <c r="A27" s="1" t="s">
        <v>26</v>
      </c>
      <c r="B27" s="8" t="s">
        <v>27</v>
      </c>
      <c r="C27" s="7"/>
    </row>
    <row r="28" spans="1:6">
      <c r="C28" s="7" t="s">
        <v>22</v>
      </c>
      <c r="D28" s="4">
        <v>48</v>
      </c>
      <c r="F28" s="4">
        <f>D28*E28</f>
        <v>0</v>
      </c>
    </row>
    <row r="29" spans="1:6">
      <c r="C29" s="7"/>
    </row>
    <row r="30" spans="1:6">
      <c r="A30" s="1" t="s">
        <v>28</v>
      </c>
      <c r="B30" s="8" t="s">
        <v>29</v>
      </c>
      <c r="C30" s="7"/>
    </row>
    <row r="31" spans="1:6">
      <c r="B31" s="8" t="s">
        <v>21</v>
      </c>
      <c r="C31" s="7" t="s">
        <v>22</v>
      </c>
      <c r="D31" s="4">
        <v>9.5</v>
      </c>
      <c r="F31" s="4">
        <f>D31*E31</f>
        <v>0</v>
      </c>
    </row>
    <row r="32" spans="1:6">
      <c r="B32" s="8" t="s">
        <v>23</v>
      </c>
      <c r="C32" s="7" t="s">
        <v>24</v>
      </c>
      <c r="D32" s="4">
        <v>1235</v>
      </c>
      <c r="F32" s="4">
        <f>D32*E32</f>
        <v>0</v>
      </c>
    </row>
    <row r="33" spans="1:6">
      <c r="B33" s="2" t="s">
        <v>30</v>
      </c>
      <c r="C33" s="7" t="s">
        <v>13</v>
      </c>
      <c r="D33" s="4">
        <v>9</v>
      </c>
      <c r="F33" s="4">
        <f>D33*E33</f>
        <v>0</v>
      </c>
    </row>
    <row r="34" spans="1:6">
      <c r="C34" s="7"/>
    </row>
    <row r="35" spans="1:6" ht="25.5">
      <c r="A35" s="1" t="s">
        <v>31</v>
      </c>
      <c r="B35" s="8" t="s">
        <v>32</v>
      </c>
      <c r="C35" s="7"/>
    </row>
    <row r="36" spans="1:6">
      <c r="C36" s="7" t="s">
        <v>33</v>
      </c>
      <c r="D36" s="4">
        <v>17</v>
      </c>
      <c r="F36" s="4">
        <f>D36*E36</f>
        <v>0</v>
      </c>
    </row>
    <row r="37" spans="1:6">
      <c r="C37" s="7"/>
    </row>
    <row r="38" spans="1:6" ht="38.25">
      <c r="A38" s="1" t="s">
        <v>34</v>
      </c>
      <c r="B38" s="13" t="s">
        <v>35</v>
      </c>
      <c r="C38" s="7"/>
    </row>
    <row r="39" spans="1:6">
      <c r="B39" s="8" t="s">
        <v>21</v>
      </c>
      <c r="C39" s="7" t="s">
        <v>22</v>
      </c>
      <c r="D39" s="4">
        <v>16</v>
      </c>
      <c r="F39" s="4">
        <f>D39*E39</f>
        <v>0</v>
      </c>
    </row>
    <row r="40" spans="1:6">
      <c r="B40" s="8" t="s">
        <v>23</v>
      </c>
      <c r="C40" s="7" t="s">
        <v>24</v>
      </c>
      <c r="D40" s="4">
        <v>2080</v>
      </c>
      <c r="F40" s="4">
        <f>D40*E40</f>
        <v>0</v>
      </c>
    </row>
    <row r="41" spans="1:6">
      <c r="B41" s="2" t="s">
        <v>36</v>
      </c>
      <c r="C41" s="7" t="s">
        <v>13</v>
      </c>
      <c r="D41" s="4">
        <v>14</v>
      </c>
      <c r="F41" s="4">
        <f>D41*E41</f>
        <v>0</v>
      </c>
    </row>
    <row r="42" spans="1:6">
      <c r="C42" s="7"/>
    </row>
    <row r="43" spans="1:6">
      <c r="B43" s="9" t="s">
        <v>37</v>
      </c>
      <c r="C43" s="10"/>
      <c r="D43" s="11"/>
      <c r="E43" s="11"/>
      <c r="F43" s="12">
        <f>SUM(F21:F42)</f>
        <v>0</v>
      </c>
    </row>
    <row r="44" spans="1:6">
      <c r="C44" s="7"/>
    </row>
    <row r="45" spans="1:6">
      <c r="C45" s="7"/>
    </row>
    <row r="46" spans="1:6">
      <c r="B46" s="6" t="s">
        <v>38</v>
      </c>
    </row>
    <row r="47" spans="1:6">
      <c r="C47" s="7"/>
    </row>
    <row r="48" spans="1:6" ht="38.25">
      <c r="A48" s="1" t="s">
        <v>39</v>
      </c>
      <c r="B48" s="8" t="s">
        <v>40</v>
      </c>
      <c r="C48" s="7"/>
    </row>
    <row r="49" spans="1:6">
      <c r="B49" s="8"/>
      <c r="C49" s="7" t="s">
        <v>16</v>
      </c>
      <c r="D49" s="4">
        <v>4</v>
      </c>
      <c r="F49" s="4">
        <f>D49*E49</f>
        <v>0</v>
      </c>
    </row>
    <row r="50" spans="1:6">
      <c r="C50" s="7"/>
    </row>
    <row r="51" spans="1:6" ht="76.5">
      <c r="A51" s="1" t="s">
        <v>41</v>
      </c>
      <c r="B51" s="8" t="s">
        <v>42</v>
      </c>
      <c r="C51" s="7"/>
    </row>
    <row r="52" spans="1:6">
      <c r="C52" s="7" t="s">
        <v>13</v>
      </c>
      <c r="D52" s="4">
        <v>388</v>
      </c>
      <c r="F52" s="4">
        <f>D52*E52</f>
        <v>0</v>
      </c>
    </row>
    <row r="53" spans="1:6">
      <c r="C53" s="7"/>
    </row>
    <row r="54" spans="1:6" ht="51">
      <c r="A54" s="1" t="s">
        <v>43</v>
      </c>
      <c r="B54" s="14" t="s">
        <v>44</v>
      </c>
      <c r="C54" s="7"/>
    </row>
    <row r="55" spans="1:6" ht="38.25">
      <c r="B55" s="14" t="s">
        <v>45</v>
      </c>
      <c r="C55" s="7"/>
    </row>
    <row r="56" spans="1:6">
      <c r="B56" s="8"/>
      <c r="C56" s="7" t="s">
        <v>9</v>
      </c>
      <c r="D56" s="4">
        <v>1</v>
      </c>
      <c r="F56" s="4">
        <f>D56*E56</f>
        <v>0</v>
      </c>
    </row>
    <row r="57" spans="1:6">
      <c r="C57" s="7"/>
    </row>
    <row r="58" spans="1:6">
      <c r="B58" s="9" t="s">
        <v>46</v>
      </c>
      <c r="C58" s="10"/>
      <c r="D58" s="11"/>
      <c r="E58" s="11"/>
      <c r="F58" s="12">
        <f>SUM(F47:F57)</f>
        <v>0</v>
      </c>
    </row>
    <row r="59" spans="1:6">
      <c r="C59" s="7"/>
    </row>
    <row r="60" spans="1:6">
      <c r="C60" s="7"/>
    </row>
    <row r="61" spans="1:6">
      <c r="B61" s="6" t="s">
        <v>47</v>
      </c>
    </row>
    <row r="62" spans="1:6">
      <c r="C62" s="7"/>
    </row>
    <row r="63" spans="1:6" ht="38.25">
      <c r="A63" s="1" t="s">
        <v>48</v>
      </c>
      <c r="B63" s="13" t="s">
        <v>49</v>
      </c>
      <c r="C63" s="7"/>
    </row>
    <row r="64" spans="1:6">
      <c r="C64" s="7" t="s">
        <v>13</v>
      </c>
      <c r="D64" s="4">
        <v>84</v>
      </c>
      <c r="F64" s="4">
        <f>D64*E64</f>
        <v>0</v>
      </c>
    </row>
    <row r="65" spans="1:6">
      <c r="C65" s="7"/>
    </row>
    <row r="66" spans="1:6" ht="25.5">
      <c r="A66" s="1" t="s">
        <v>50</v>
      </c>
      <c r="B66" s="8" t="s">
        <v>51</v>
      </c>
      <c r="C66" s="7"/>
    </row>
    <row r="67" spans="1:6">
      <c r="C67" s="7" t="s">
        <v>13</v>
      </c>
      <c r="D67" s="4">
        <v>148</v>
      </c>
      <c r="F67" s="4">
        <f>D67*E67</f>
        <v>0</v>
      </c>
    </row>
    <row r="68" spans="1:6">
      <c r="C68" s="7"/>
    </row>
    <row r="69" spans="1:6">
      <c r="B69" s="9" t="s">
        <v>52</v>
      </c>
      <c r="C69" s="10"/>
      <c r="D69" s="11"/>
      <c r="E69" s="11"/>
      <c r="F69" s="12">
        <f>SUM(F62:F68)</f>
        <v>0</v>
      </c>
    </row>
    <row r="70" spans="1:6">
      <c r="C70" s="7"/>
    </row>
    <row r="71" spans="1:6">
      <c r="C71" s="7"/>
    </row>
    <row r="72" spans="1:6">
      <c r="B72" s="6" t="s">
        <v>53</v>
      </c>
      <c r="C72" s="7"/>
    </row>
    <row r="73" spans="1:6">
      <c r="C73" s="7"/>
    </row>
    <row r="74" spans="1:6" ht="48">
      <c r="A74" s="1" t="s">
        <v>54</v>
      </c>
      <c r="B74" s="15" t="s">
        <v>55</v>
      </c>
      <c r="C74" s="7"/>
    </row>
    <row r="75" spans="1:6">
      <c r="C75" s="7" t="s">
        <v>13</v>
      </c>
      <c r="D75" s="4">
        <v>98</v>
      </c>
      <c r="F75" s="4">
        <f>D75*E75</f>
        <v>0</v>
      </c>
    </row>
    <row r="76" spans="1:6">
      <c r="C76" s="7"/>
    </row>
    <row r="77" spans="1:6">
      <c r="B77" s="9" t="s">
        <v>56</v>
      </c>
      <c r="C77" s="10"/>
      <c r="D77" s="11"/>
      <c r="E77" s="11"/>
      <c r="F77" s="12">
        <f>SUM(F75)</f>
        <v>0</v>
      </c>
    </row>
    <row r="78" spans="1:6">
      <c r="C78" s="7"/>
    </row>
    <row r="79" spans="1:6">
      <c r="C79" s="7"/>
    </row>
    <row r="80" spans="1:6">
      <c r="B80" s="6" t="s">
        <v>57</v>
      </c>
      <c r="C80" s="7"/>
    </row>
    <row r="81" spans="1:6">
      <c r="C81" s="7"/>
    </row>
    <row r="82" spans="1:6" ht="38.25">
      <c r="A82" s="1" t="s">
        <v>58</v>
      </c>
      <c r="B82" s="2" t="s">
        <v>59</v>
      </c>
      <c r="C82" s="7"/>
    </row>
    <row r="83" spans="1:6">
      <c r="C83" s="7" t="s">
        <v>33</v>
      </c>
      <c r="D83" s="4">
        <v>116</v>
      </c>
      <c r="F83" s="4">
        <f>D83*E83</f>
        <v>0</v>
      </c>
    </row>
    <row r="84" spans="1:6">
      <c r="C84" s="7"/>
    </row>
    <row r="85" spans="1:6" ht="25.5">
      <c r="A85" s="1" t="s">
        <v>60</v>
      </c>
      <c r="B85" s="2" t="s">
        <v>61</v>
      </c>
      <c r="C85" s="7"/>
      <c r="F85" s="4">
        <f>D85*E85</f>
        <v>0</v>
      </c>
    </row>
    <row r="86" spans="1:6">
      <c r="C86" s="7" t="s">
        <v>33</v>
      </c>
      <c r="D86" s="4">
        <v>10</v>
      </c>
      <c r="F86" s="4">
        <f>D86*E86</f>
        <v>0</v>
      </c>
    </row>
    <row r="87" spans="1:6">
      <c r="C87" s="7"/>
    </row>
    <row r="88" spans="1:6">
      <c r="B88" s="9" t="s">
        <v>62</v>
      </c>
      <c r="C88" s="10"/>
      <c r="D88" s="11"/>
      <c r="E88" s="11"/>
      <c r="F88" s="12">
        <f>SUM(F81:F87)</f>
        <v>0</v>
      </c>
    </row>
    <row r="89" spans="1:6">
      <c r="C89" s="7"/>
    </row>
    <row r="90" spans="1:6">
      <c r="C90" s="7"/>
    </row>
    <row r="91" spans="1:6">
      <c r="B91" s="6" t="s">
        <v>63</v>
      </c>
      <c r="C91" s="7"/>
    </row>
    <row r="92" spans="1:6">
      <c r="C92" s="7"/>
      <c r="F92" s="4">
        <f t="shared" ref="F92:F99" si="0">D92*E92</f>
        <v>0</v>
      </c>
    </row>
    <row r="93" spans="1:6" ht="38.25">
      <c r="B93" s="8" t="s">
        <v>64</v>
      </c>
      <c r="C93" s="7"/>
      <c r="F93" s="4">
        <f t="shared" si="0"/>
        <v>0</v>
      </c>
    </row>
    <row r="94" spans="1:6">
      <c r="C94" s="7"/>
      <c r="F94" s="4">
        <f t="shared" si="0"/>
        <v>0</v>
      </c>
    </row>
    <row r="95" spans="1:6" ht="89.25">
      <c r="A95" s="1" t="s">
        <v>65</v>
      </c>
      <c r="B95" s="30" t="s">
        <v>66</v>
      </c>
      <c r="C95" s="7"/>
      <c r="F95" s="4">
        <f t="shared" si="0"/>
        <v>0</v>
      </c>
    </row>
    <row r="96" spans="1:6">
      <c r="C96" s="7" t="s">
        <v>16</v>
      </c>
      <c r="D96" s="4">
        <v>2</v>
      </c>
      <c r="F96" s="4">
        <f t="shared" si="0"/>
        <v>0</v>
      </c>
    </row>
    <row r="97" spans="1:6">
      <c r="C97" s="7"/>
      <c r="F97" s="4">
        <f t="shared" si="0"/>
        <v>0</v>
      </c>
    </row>
    <row r="98" spans="1:6" ht="25.5">
      <c r="A98" s="1" t="s">
        <v>67</v>
      </c>
      <c r="B98" s="2" t="s">
        <v>68</v>
      </c>
      <c r="C98" s="7"/>
      <c r="F98" s="4">
        <f t="shared" si="0"/>
        <v>0</v>
      </c>
    </row>
    <row r="99" spans="1:6">
      <c r="C99" s="7" t="s">
        <v>16</v>
      </c>
      <c r="D99" s="4">
        <v>2</v>
      </c>
      <c r="F99" s="4">
        <f t="shared" si="0"/>
        <v>0</v>
      </c>
    </row>
    <row r="100" spans="1:6">
      <c r="C100" s="7"/>
    </row>
    <row r="101" spans="1:6" ht="25.5">
      <c r="A101" s="1" t="s">
        <v>69</v>
      </c>
      <c r="B101" s="2" t="s">
        <v>70</v>
      </c>
      <c r="C101" s="7"/>
      <c r="F101" s="4">
        <f>D101*E101</f>
        <v>0</v>
      </c>
    </row>
    <row r="102" spans="1:6">
      <c r="C102" s="7" t="s">
        <v>16</v>
      </c>
      <c r="D102" s="4">
        <v>3</v>
      </c>
      <c r="F102" s="4">
        <f>D102*E102</f>
        <v>0</v>
      </c>
    </row>
    <row r="103" spans="1:6">
      <c r="C103" s="7"/>
    </row>
    <row r="104" spans="1:6" ht="114.75">
      <c r="A104" s="1" t="s">
        <v>71</v>
      </c>
      <c r="B104" s="30" t="s">
        <v>72</v>
      </c>
      <c r="C104" s="7"/>
      <c r="F104" s="4">
        <f>D104*E104</f>
        <v>0</v>
      </c>
    </row>
    <row r="105" spans="1:6">
      <c r="C105" s="7" t="s">
        <v>16</v>
      </c>
      <c r="D105" s="4">
        <v>2</v>
      </c>
      <c r="F105" s="4">
        <f>D105*E105</f>
        <v>0</v>
      </c>
    </row>
    <row r="106" spans="1:6">
      <c r="C106" s="7"/>
    </row>
    <row r="107" spans="1:6" ht="25.5">
      <c r="A107" s="1" t="s">
        <v>73</v>
      </c>
      <c r="B107" s="2" t="s">
        <v>74</v>
      </c>
      <c r="C107" s="7"/>
      <c r="F107" s="4">
        <f>D107*E107</f>
        <v>0</v>
      </c>
    </row>
    <row r="108" spans="1:6">
      <c r="C108" s="7" t="s">
        <v>16</v>
      </c>
      <c r="D108" s="4">
        <v>1</v>
      </c>
      <c r="F108" s="4">
        <f>D108*E108</f>
        <v>0</v>
      </c>
    </row>
    <row r="109" spans="1:6">
      <c r="C109" s="7"/>
    </row>
    <row r="110" spans="1:6" s="19" customFormat="1" ht="25.5">
      <c r="A110" s="1" t="s">
        <v>75</v>
      </c>
      <c r="B110" s="16" t="s">
        <v>76</v>
      </c>
      <c r="C110" s="17"/>
      <c r="D110" s="18"/>
      <c r="E110" s="18"/>
      <c r="F110" s="18"/>
    </row>
    <row r="111" spans="1:6">
      <c r="B111" s="20" t="s">
        <v>77</v>
      </c>
      <c r="C111" s="17" t="s">
        <v>16</v>
      </c>
      <c r="D111" s="18">
        <v>1</v>
      </c>
      <c r="E111" s="18"/>
      <c r="F111" s="18"/>
    </row>
    <row r="112" spans="1:6">
      <c r="B112" s="20" t="s">
        <v>78</v>
      </c>
      <c r="C112" s="17" t="s">
        <v>16</v>
      </c>
      <c r="D112" s="18">
        <v>5</v>
      </c>
      <c r="E112" s="18"/>
      <c r="F112" s="18"/>
    </row>
    <row r="113" spans="1:6">
      <c r="C113" s="7"/>
    </row>
    <row r="114" spans="1:6">
      <c r="B114" s="9" t="s">
        <v>79</v>
      </c>
      <c r="C114" s="10"/>
      <c r="D114" s="11"/>
      <c r="E114" s="11"/>
      <c r="F114" s="12">
        <f>SUM(F93:F113)</f>
        <v>0</v>
      </c>
    </row>
    <row r="115" spans="1:6">
      <c r="B115" s="21"/>
      <c r="C115" s="22"/>
      <c r="D115" s="23"/>
      <c r="E115" s="23"/>
      <c r="F115" s="23"/>
    </row>
    <row r="116" spans="1:6">
      <c r="B116" s="21"/>
      <c r="C116" s="22"/>
      <c r="D116" s="23"/>
      <c r="E116" s="23"/>
      <c r="F116" s="23"/>
    </row>
    <row r="117" spans="1:6">
      <c r="B117" s="6" t="s">
        <v>80</v>
      </c>
      <c r="C117" s="7"/>
    </row>
    <row r="118" spans="1:6">
      <c r="C118" s="7"/>
    </row>
    <row r="119" spans="1:6" ht="51">
      <c r="A119" s="1" t="s">
        <v>81</v>
      </c>
      <c r="B119" s="13" t="s">
        <v>82</v>
      </c>
      <c r="C119" s="7"/>
    </row>
    <row r="120" spans="1:6" ht="51">
      <c r="B120" s="13" t="s">
        <v>83</v>
      </c>
      <c r="C120" s="7"/>
    </row>
    <row r="121" spans="1:6">
      <c r="C121" s="7" t="s">
        <v>33</v>
      </c>
      <c r="D121" s="4">
        <v>12</v>
      </c>
      <c r="F121" s="4">
        <f>D121*E121</f>
        <v>0</v>
      </c>
    </row>
    <row r="122" spans="1:6">
      <c r="C122" s="7"/>
    </row>
    <row r="123" spans="1:6">
      <c r="B123" s="9" t="s">
        <v>84</v>
      </c>
      <c r="C123" s="10"/>
      <c r="D123" s="11"/>
      <c r="E123" s="11"/>
      <c r="F123" s="12">
        <f>SUM(F119:F121)</f>
        <v>0</v>
      </c>
    </row>
    <row r="124" spans="1:6">
      <c r="B124" s="21"/>
      <c r="C124" s="22"/>
      <c r="D124" s="23"/>
      <c r="E124" s="23"/>
      <c r="F124" s="23"/>
    </row>
    <row r="125" spans="1:6">
      <c r="C125" s="7"/>
    </row>
    <row r="126" spans="1:6">
      <c r="B126" s="6" t="s">
        <v>85</v>
      </c>
      <c r="C126" s="7"/>
    </row>
    <row r="127" spans="1:6">
      <c r="C127" s="7"/>
    </row>
    <row r="128" spans="1:6" ht="76.5">
      <c r="A128" s="1" t="s">
        <v>86</v>
      </c>
      <c r="B128" s="2" t="s">
        <v>87</v>
      </c>
      <c r="C128" s="7"/>
    </row>
    <row r="129" spans="1:6">
      <c r="B129" s="2" t="s">
        <v>88</v>
      </c>
      <c r="C129" s="7" t="s">
        <v>13</v>
      </c>
      <c r="D129" s="4">
        <v>94</v>
      </c>
      <c r="F129" s="4">
        <f>D129*E129</f>
        <v>0</v>
      </c>
    </row>
    <row r="130" spans="1:6">
      <c r="C130" s="7"/>
    </row>
    <row r="131" spans="1:6">
      <c r="A131" s="1" t="s">
        <v>89</v>
      </c>
      <c r="B131" s="2" t="s">
        <v>90</v>
      </c>
      <c r="C131" s="7"/>
    </row>
    <row r="132" spans="1:6">
      <c r="B132" s="2" t="s">
        <v>91</v>
      </c>
      <c r="C132" s="7" t="s">
        <v>13</v>
      </c>
      <c r="D132" s="4">
        <v>16</v>
      </c>
      <c r="F132" s="4">
        <f>D132*E132</f>
        <v>0</v>
      </c>
    </row>
    <row r="133" spans="1:6">
      <c r="B133" s="2" t="s">
        <v>92</v>
      </c>
      <c r="C133" s="7" t="s">
        <v>33</v>
      </c>
      <c r="D133" s="4">
        <v>42</v>
      </c>
      <c r="F133" s="4">
        <f>D133*E133</f>
        <v>0</v>
      </c>
    </row>
    <row r="134" spans="1:6">
      <c r="C134" s="7"/>
    </row>
    <row r="135" spans="1:6">
      <c r="B135" s="9" t="s">
        <v>93</v>
      </c>
      <c r="C135" s="10"/>
      <c r="D135" s="11"/>
      <c r="E135" s="11"/>
      <c r="F135" s="12">
        <f>SUM(F127:F134)</f>
        <v>0</v>
      </c>
    </row>
    <row r="136" spans="1:6">
      <c r="C136" s="7"/>
    </row>
    <row r="137" spans="1:6">
      <c r="C137" s="7"/>
    </row>
    <row r="138" spans="1:6">
      <c r="B138" s="6" t="s">
        <v>94</v>
      </c>
      <c r="C138" s="7"/>
    </row>
    <row r="139" spans="1:6">
      <c r="C139" s="7"/>
    </row>
    <row r="140" spans="1:6" ht="25.5">
      <c r="A140" s="1" t="s">
        <v>95</v>
      </c>
      <c r="B140" s="13" t="s">
        <v>96</v>
      </c>
      <c r="C140" s="7"/>
    </row>
    <row r="141" spans="1:6">
      <c r="C141" s="7" t="s">
        <v>13</v>
      </c>
      <c r="D141" s="4">
        <v>246</v>
      </c>
      <c r="F141" s="4">
        <f>D141*E141</f>
        <v>0</v>
      </c>
    </row>
    <row r="142" spans="1:6">
      <c r="C142" s="7"/>
    </row>
    <row r="143" spans="1:6">
      <c r="B143" s="9" t="s">
        <v>97</v>
      </c>
      <c r="C143" s="10"/>
      <c r="D143" s="11"/>
      <c r="E143" s="11"/>
      <c r="F143" s="12">
        <f>SUM(F139:F141)</f>
        <v>0</v>
      </c>
    </row>
    <row r="144" spans="1:6">
      <c r="C144" s="7"/>
    </row>
    <row r="145" spans="1:6">
      <c r="C145" s="7"/>
    </row>
    <row r="146" spans="1:6">
      <c r="B146" s="6" t="s">
        <v>98</v>
      </c>
      <c r="C146" s="7"/>
    </row>
    <row r="147" spans="1:6">
      <c r="C147" s="7"/>
    </row>
    <row r="148" spans="1:6" ht="25.5">
      <c r="A148" s="1" t="s">
        <v>99</v>
      </c>
      <c r="B148" s="2" t="s">
        <v>100</v>
      </c>
      <c r="C148" s="7"/>
    </row>
    <row r="149" spans="1:6">
      <c r="C149" s="7" t="s">
        <v>13</v>
      </c>
      <c r="D149" s="4">
        <v>398</v>
      </c>
      <c r="F149" s="4">
        <f>D149*E149</f>
        <v>0</v>
      </c>
    </row>
    <row r="150" spans="1:6">
      <c r="C150" s="7"/>
    </row>
    <row r="151" spans="1:6" ht="63.75">
      <c r="A151" s="1" t="s">
        <v>101</v>
      </c>
      <c r="B151" s="2" t="s">
        <v>102</v>
      </c>
      <c r="C151" s="7"/>
    </row>
    <row r="152" spans="1:6">
      <c r="C152" s="7" t="s">
        <v>13</v>
      </c>
      <c r="D152" s="4">
        <v>364</v>
      </c>
      <c r="F152" s="4">
        <f>D152*E152</f>
        <v>0</v>
      </c>
    </row>
    <row r="153" spans="1:6">
      <c r="C153" s="7"/>
    </row>
    <row r="154" spans="1:6">
      <c r="B154" s="9" t="s">
        <v>103</v>
      </c>
      <c r="C154" s="10"/>
      <c r="D154" s="11"/>
      <c r="E154" s="11"/>
      <c r="F154" s="12">
        <f>SUM(F147:F153)</f>
        <v>0</v>
      </c>
    </row>
    <row r="155" spans="1:6">
      <c r="C155" s="7"/>
    </row>
    <row r="156" spans="1:6">
      <c r="C156" s="7"/>
    </row>
    <row r="157" spans="1:6">
      <c r="B157" s="6" t="s">
        <v>104</v>
      </c>
      <c r="C157" s="7"/>
    </row>
    <row r="158" spans="1:6">
      <c r="C158" s="7"/>
    </row>
    <row r="159" spans="1:6" ht="51">
      <c r="A159" s="1" t="s">
        <v>105</v>
      </c>
      <c r="B159" s="24" t="s">
        <v>106</v>
      </c>
      <c r="C159" s="7"/>
    </row>
    <row r="160" spans="1:6" ht="25.5">
      <c r="B160" s="20" t="s">
        <v>107</v>
      </c>
      <c r="C160" s="7" t="s">
        <v>33</v>
      </c>
      <c r="D160" s="4">
        <v>88</v>
      </c>
      <c r="F160" s="4">
        <f t="shared" ref="F160:F165" si="1">D160*E160</f>
        <v>0</v>
      </c>
    </row>
    <row r="161" spans="1:6" ht="25.5">
      <c r="B161" s="20" t="s">
        <v>108</v>
      </c>
      <c r="C161" s="7" t="s">
        <v>16</v>
      </c>
      <c r="D161" s="4">
        <v>1</v>
      </c>
      <c r="F161" s="4">
        <f t="shared" si="1"/>
        <v>0</v>
      </c>
    </row>
    <row r="162" spans="1:6" ht="25.5">
      <c r="B162" s="20" t="s">
        <v>109</v>
      </c>
      <c r="C162" s="7" t="s">
        <v>16</v>
      </c>
      <c r="D162" s="4">
        <v>18</v>
      </c>
      <c r="F162" s="4">
        <f t="shared" si="1"/>
        <v>0</v>
      </c>
    </row>
    <row r="163" spans="1:6">
      <c r="B163" s="20" t="s">
        <v>110</v>
      </c>
      <c r="C163" s="7" t="s">
        <v>16</v>
      </c>
      <c r="D163" s="4">
        <v>7</v>
      </c>
      <c r="F163" s="4">
        <f t="shared" si="1"/>
        <v>0</v>
      </c>
    </row>
    <row r="164" spans="1:6">
      <c r="B164" s="20" t="s">
        <v>111</v>
      </c>
      <c r="C164" s="7" t="s">
        <v>16</v>
      </c>
      <c r="D164" s="4">
        <v>2</v>
      </c>
      <c r="F164" s="4">
        <f t="shared" si="1"/>
        <v>0</v>
      </c>
    </row>
    <row r="165" spans="1:6">
      <c r="B165" s="20" t="s">
        <v>112</v>
      </c>
      <c r="C165" s="7" t="s">
        <v>16</v>
      </c>
      <c r="D165" s="4">
        <v>9</v>
      </c>
      <c r="F165" s="4">
        <f t="shared" si="1"/>
        <v>0</v>
      </c>
    </row>
    <row r="166" spans="1:6">
      <c r="C166" s="7"/>
    </row>
    <row r="167" spans="1:6" ht="38.25">
      <c r="A167" s="1" t="s">
        <v>113</v>
      </c>
      <c r="B167" s="24" t="s">
        <v>114</v>
      </c>
      <c r="C167" s="7"/>
    </row>
    <row r="168" spans="1:6">
      <c r="B168" s="20" t="s">
        <v>115</v>
      </c>
      <c r="C168" s="17" t="s">
        <v>33</v>
      </c>
      <c r="D168" s="18">
        <v>40</v>
      </c>
      <c r="E168" s="18"/>
      <c r="F168" s="4">
        <f t="shared" ref="F168:F182" si="2">D168*E168</f>
        <v>0</v>
      </c>
    </row>
    <row r="169" spans="1:6">
      <c r="B169" s="20" t="s">
        <v>116</v>
      </c>
      <c r="C169" s="17" t="s">
        <v>33</v>
      </c>
      <c r="D169" s="18">
        <v>30</v>
      </c>
      <c r="E169" s="18"/>
      <c r="F169" s="4">
        <f t="shared" si="2"/>
        <v>0</v>
      </c>
    </row>
    <row r="170" spans="1:6">
      <c r="B170" s="20" t="s">
        <v>117</v>
      </c>
      <c r="C170" s="17" t="s">
        <v>33</v>
      </c>
      <c r="D170" s="18">
        <v>30</v>
      </c>
      <c r="E170" s="18"/>
      <c r="F170" s="4">
        <f t="shared" si="2"/>
        <v>0</v>
      </c>
    </row>
    <row r="171" spans="1:6">
      <c r="B171" s="20" t="s">
        <v>118</v>
      </c>
      <c r="C171" s="17" t="s">
        <v>16</v>
      </c>
      <c r="D171" s="18">
        <v>3</v>
      </c>
      <c r="E171" s="18"/>
      <c r="F171" s="4">
        <f t="shared" si="2"/>
        <v>0</v>
      </c>
    </row>
    <row r="172" spans="1:6">
      <c r="B172" s="20" t="s">
        <v>119</v>
      </c>
      <c r="C172" s="17" t="s">
        <v>16</v>
      </c>
      <c r="D172" s="18">
        <v>2</v>
      </c>
      <c r="E172" s="18"/>
      <c r="F172" s="4">
        <f t="shared" si="2"/>
        <v>0</v>
      </c>
    </row>
    <row r="173" spans="1:6">
      <c r="B173" s="20" t="s">
        <v>120</v>
      </c>
      <c r="C173" s="17" t="s">
        <v>16</v>
      </c>
      <c r="D173" s="18">
        <v>2</v>
      </c>
      <c r="E173" s="18"/>
      <c r="F173" s="4">
        <f t="shared" si="2"/>
        <v>0</v>
      </c>
    </row>
    <row r="174" spans="1:6">
      <c r="B174" s="20" t="s">
        <v>121</v>
      </c>
      <c r="C174" s="17" t="s">
        <v>16</v>
      </c>
      <c r="D174" s="18">
        <v>1</v>
      </c>
      <c r="E174" s="18"/>
      <c r="F174" s="4">
        <f t="shared" si="2"/>
        <v>0</v>
      </c>
    </row>
    <row r="175" spans="1:6">
      <c r="B175" s="20" t="s">
        <v>122</v>
      </c>
      <c r="C175" s="17" t="s">
        <v>16</v>
      </c>
      <c r="D175" s="18">
        <v>2</v>
      </c>
      <c r="E175" s="18"/>
      <c r="F175" s="4">
        <f t="shared" si="2"/>
        <v>0</v>
      </c>
    </row>
    <row r="176" spans="1:6">
      <c r="B176" s="20" t="s">
        <v>123</v>
      </c>
      <c r="C176" s="17" t="s">
        <v>16</v>
      </c>
      <c r="D176" s="18">
        <v>2</v>
      </c>
      <c r="E176" s="18"/>
      <c r="F176" s="4">
        <f t="shared" si="2"/>
        <v>0</v>
      </c>
    </row>
    <row r="177" spans="1:6">
      <c r="B177" s="20" t="s">
        <v>124</v>
      </c>
      <c r="C177" s="17" t="s">
        <v>16</v>
      </c>
      <c r="D177" s="18">
        <v>2</v>
      </c>
      <c r="E177" s="18"/>
      <c r="F177" s="4">
        <f t="shared" si="2"/>
        <v>0</v>
      </c>
    </row>
    <row r="178" spans="1:6">
      <c r="B178" s="20" t="s">
        <v>125</v>
      </c>
      <c r="C178" s="17" t="s">
        <v>16</v>
      </c>
      <c r="D178" s="18">
        <v>2</v>
      </c>
      <c r="E178" s="18"/>
      <c r="F178" s="4">
        <f t="shared" si="2"/>
        <v>0</v>
      </c>
    </row>
    <row r="179" spans="1:6">
      <c r="B179" s="20" t="s">
        <v>126</v>
      </c>
      <c r="C179" s="17" t="s">
        <v>16</v>
      </c>
      <c r="D179" s="18">
        <v>1</v>
      </c>
      <c r="E179" s="18"/>
      <c r="F179" s="4">
        <f t="shared" si="2"/>
        <v>0</v>
      </c>
    </row>
    <row r="180" spans="1:6">
      <c r="B180" s="20" t="s">
        <v>127</v>
      </c>
      <c r="C180" s="17" t="s">
        <v>16</v>
      </c>
      <c r="D180" s="18">
        <v>1</v>
      </c>
      <c r="E180" s="18"/>
      <c r="F180" s="4">
        <f t="shared" si="2"/>
        <v>0</v>
      </c>
    </row>
    <row r="181" spans="1:6">
      <c r="B181" s="20" t="s">
        <v>128</v>
      </c>
      <c r="C181" s="17" t="s">
        <v>16</v>
      </c>
      <c r="D181" s="18">
        <v>2</v>
      </c>
      <c r="E181" s="18"/>
      <c r="F181" s="4">
        <f t="shared" si="2"/>
        <v>0</v>
      </c>
    </row>
    <row r="182" spans="1:6">
      <c r="C182" s="7"/>
      <c r="F182" s="4">
        <f t="shared" si="2"/>
        <v>0</v>
      </c>
    </row>
    <row r="183" spans="1:6">
      <c r="B183" s="9" t="s">
        <v>129</v>
      </c>
      <c r="C183" s="10"/>
      <c r="D183" s="11"/>
      <c r="E183" s="11"/>
      <c r="F183" s="12">
        <f>SUM(F158:F182)</f>
        <v>0</v>
      </c>
    </row>
    <row r="184" spans="1:6">
      <c r="C184" s="7"/>
    </row>
    <row r="185" spans="1:6">
      <c r="C185" s="7"/>
    </row>
    <row r="186" spans="1:6">
      <c r="C186" s="7"/>
    </row>
    <row r="187" spans="1:6">
      <c r="B187" s="2" t="s">
        <v>130</v>
      </c>
      <c r="C187" s="7"/>
      <c r="F187" s="4">
        <f>F17+F43+F58+F69+F77+F88+F114+F123+F135+F143+F154+F183</f>
        <v>0</v>
      </c>
    </row>
    <row r="188" spans="1:6">
      <c r="C188" s="7"/>
    </row>
    <row r="189" spans="1:6">
      <c r="B189" s="2" t="s">
        <v>131</v>
      </c>
      <c r="C189" s="7"/>
      <c r="F189" s="4">
        <f>F187*0.25</f>
        <v>0</v>
      </c>
    </row>
    <row r="190" spans="1:6">
      <c r="C190" s="7"/>
    </row>
    <row r="191" spans="1:6" s="29" customFormat="1">
      <c r="A191" s="25"/>
      <c r="B191" s="26" t="s">
        <v>132</v>
      </c>
      <c r="C191" s="27"/>
      <c r="D191" s="28"/>
      <c r="E191" s="28"/>
      <c r="F191" s="28">
        <f>SUM(F187:F189)</f>
        <v>0</v>
      </c>
    </row>
    <row r="192" spans="1:6">
      <c r="C192" s="7"/>
    </row>
  </sheetData>
  <sheetProtection selectLockedCells="1" selectUnlockedCells="1"/>
  <pageMargins left="0.78749999999999998" right="0.15763888888888888" top="0.55138888888888893" bottom="0.75694444444444442" header="0.51180555555555551" footer="0.59027777777777779"/>
  <pageSetup paperSize="9" scale="96" firstPageNumber="0" orientation="portrait" horizontalDpi="300" verticalDpi="300" r:id="rId1"/>
  <headerFooter alignWithMargins="0">
    <oddFooter>&amp;C&amp;"Times New Roman,Regular"&amp;12&amp;P</oddFooter>
  </headerFooter>
  <rowBreaks count="4" manualBreakCount="4">
    <brk id="44" max="16383" man="1"/>
    <brk id="78" max="16383" man="1"/>
    <brk id="115" max="16383" man="1"/>
    <brk id="1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Zeros="0" view="pageBreakPreview" zoomScaleSheetLayoutView="100"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Zeros="0" view="pageBreakPreview" zoomScaleSheetLayoutView="100"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List1!Excel_BuiltIn_Print_Area</vt:lpstr>
      <vt:lpstr>List1!Podrucje_ispisa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Općina Sračinec</cp:lastModifiedBy>
  <dcterms:created xsi:type="dcterms:W3CDTF">2015-06-01T10:44:22Z</dcterms:created>
  <dcterms:modified xsi:type="dcterms:W3CDTF">2015-06-01T10:44:22Z</dcterms:modified>
</cp:coreProperties>
</file>